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4 - 2025\"/>
    </mc:Choice>
  </mc:AlternateContent>
  <xr:revisionPtr revIDLastSave="0" documentId="13_ncr:1_{6C0041DE-7C34-4744-B058-A469FDEFD9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<sst xmlns="http://schemas.openxmlformats.org/spreadsheetml/2006/main" count="251" uniqueCount="64">
  <si>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</si>
  <si>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</si>
  <si>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</si>
  <si>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</si>
  <si>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</si>
  <si>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</si>
  <si>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</si>
  <si>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</si>
  <si>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</si>
  <si>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</si>
  <si>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</si>
  <si>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</si>
  <si>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</si>
  <si>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</si>
  <si>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</si>
  <si>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</si>
  <si>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</si>
  <si>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</si>
  <si>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</si>
  <si>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</si>
  <si>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</si>
  <si>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</si>
  <si>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</si>
  <si>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</si>
  <si>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</si>
  <si>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</si>
  <si>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</si>
  <si>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</si>
  <si>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</si>
  <si>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</si>
  <si>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</si>
  <si>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</si>
  <si>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</si>
  <si>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</si>
  <si>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</si>
  <si>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</si>
  <si>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</si>
  <si>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</si>
  <si>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</si>
  <si>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</si>
  <si>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</si>
  <si>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</si>
  <si>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</si>
  <si>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</si>
  <si>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</si>
  <si>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</si>
  <si>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</si>
  <si>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</si>
  <si>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</si>
  <si>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</si>
  <si>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</si>
  <si>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</si>
  <si>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</si>
  <si>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</si>
  <si>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</si>
  <si>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</si>
  <si>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- It would be nice to receive PowerPoints used in class since they offer different perspectives than classnotes.</t>
  </si>
  <si>
    <t>- I think the course is very helpful for understanding the logic of hotel management. However, the topics like Budgeting, forecasting are needed</t>
  </si>
  <si>
    <t>technic information. For homework, the use of excel is needed, the instructor shows how to use it but I do not have enough knowledge or</t>
  </si>
  <si>
    <t>practice about excel so it is a little hard for me. I should have worked harder about this mathematical and technical topics.</t>
  </si>
  <si>
    <t>- I think it is unnecessary to use 4 hours a week. It isn't really a major problem but given that we finished the subjects 2 weeks before last day of</t>
  </si>
  <si>
    <t>classes it wouldn't been more beneficial to use those hours on my own rather than keep going to class. I understand that the instructor feels</t>
  </si>
  <si>
    <t>these hours are beneficial to be used for review but we can just go to his office to ask. Otherwise the course and the instructor were really good.</t>
  </si>
  <si>
    <t>Thank you for your help in everything.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</si>
</sst>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12" fillId="0" borderId="2" xfId="0" quotePrefix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4.375</c:v>
                </c:pt>
                <c:pt idx="1">
                  <c:v>4</c:v>
                </c:pt>
                <c:pt idx="2">
                  <c:v>3.25</c:v>
                </c:pt>
                <c:pt idx="3">
                  <c:v>3.625</c:v>
                </c:pt>
                <c:pt idx="4">
                  <c:v>3.75</c:v>
                </c:pt>
                <c:pt idx="5">
                  <c:v>3.375</c:v>
                </c:pt>
                <c:pt idx="6">
                  <c:v>2.75</c:v>
                </c:pt>
                <c:pt idx="7">
                  <c:v>2.625</c:v>
                </c:pt>
                <c:pt idx="8">
                  <c:v>3.5</c:v>
                </c:pt>
                <c:pt idx="9">
                  <c:v>3</c:v>
                </c:pt>
                <c:pt idx="10">
                  <c:v>3.875</c:v>
                </c:pt>
                <c:pt idx="11">
                  <c:v>4.75</c:v>
                </c:pt>
                <c:pt idx="12">
                  <c:v>5</c:v>
                </c:pt>
                <c:pt idx="13">
                  <c:v>4</c:v>
                </c:pt>
                <c:pt idx="14">
                  <c:v>3.625</c:v>
                </c:pt>
                <c:pt idx="15">
                  <c:v>3.5</c:v>
                </c:pt>
                <c:pt idx="16">
                  <c:v>4.5</c:v>
                </c:pt>
                <c:pt idx="17">
                  <c:v>3.375</c:v>
                </c:pt>
                <c:pt idx="18">
                  <c:v>4.5</c:v>
                </c:pt>
                <c:pt idx="1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7-4974-A1C1-5E3C46698D42}"/>
            </c:ext>
          </c:extLst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4.2</c:v>
                </c:pt>
                <c:pt idx="1">
                  <c:v>4</c:v>
                </c:pt>
                <c:pt idx="2">
                  <c:v>2.8</c:v>
                </c:pt>
                <c:pt idx="3">
                  <c:v>3.8</c:v>
                </c:pt>
                <c:pt idx="4">
                  <c:v>4</c:v>
                </c:pt>
                <c:pt idx="5">
                  <c:v>3.8</c:v>
                </c:pt>
                <c:pt idx="6">
                  <c:v>3</c:v>
                </c:pt>
                <c:pt idx="7">
                  <c:v>2.8</c:v>
                </c:pt>
                <c:pt idx="8">
                  <c:v>4.5999999999999996</c:v>
                </c:pt>
                <c:pt idx="9">
                  <c:v>4</c:v>
                </c:pt>
                <c:pt idx="10">
                  <c:v>4</c:v>
                </c:pt>
                <c:pt idx="11">
                  <c:v>4.5999999999999996</c:v>
                </c:pt>
                <c:pt idx="12">
                  <c:v>5</c:v>
                </c:pt>
                <c:pt idx="13">
                  <c:v>4.2</c:v>
                </c:pt>
                <c:pt idx="14">
                  <c:v>4.4000000000000004</c:v>
                </c:pt>
                <c:pt idx="15">
                  <c:v>3.8</c:v>
                </c:pt>
                <c:pt idx="16">
                  <c:v>4.2</c:v>
                </c:pt>
                <c:pt idx="17">
                  <c:v>4.4000000000000004</c:v>
                </c:pt>
                <c:pt idx="18">
                  <c:v>4.2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4974-A1C1-5E3C4669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2464"/>
        <c:axId val="139146752"/>
      </c:lineChart>
      <c:catAx>
        <c:axId val="14622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39146752"/>
        <c:crosses val="autoZero"/>
        <c:auto val="1"/>
        <c:lblAlgn val="ctr"/>
        <c:lblOffset val="100"/>
        <c:noMultiLvlLbl val="0"/>
      </c:catAx>
      <c:valAx>
        <c:axId val="139146752"/>
        <c:scaling>
          <c:orientation val="minMax"/>
          <c:max val="5"/>
          <c:min val="2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462224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</v>
          </cell>
        </row>
        <row r="11">
          <cell r="H11">
            <v>4.375</v>
          </cell>
        </row>
        <row r="14">
          <cell r="H14">
            <v>4</v>
          </cell>
        </row>
        <row r="17">
          <cell r="H17">
            <v>3.25</v>
          </cell>
        </row>
        <row r="20">
          <cell r="H20">
            <v>3.625</v>
          </cell>
        </row>
        <row r="23">
          <cell r="H23">
            <v>3.75</v>
          </cell>
        </row>
        <row r="26">
          <cell r="H26">
            <v>3.375</v>
          </cell>
        </row>
        <row r="29">
          <cell r="H29">
            <v>2.75</v>
          </cell>
        </row>
        <row r="32">
          <cell r="H32">
            <v>2.625</v>
          </cell>
        </row>
        <row r="35">
          <cell r="H35">
            <v>3.5</v>
          </cell>
        </row>
        <row r="38">
          <cell r="H38">
            <v>3</v>
          </cell>
        </row>
        <row r="41">
          <cell r="H41">
            <v>3.875</v>
          </cell>
        </row>
        <row r="44">
          <cell r="H44">
            <v>4.75</v>
          </cell>
        </row>
        <row r="47">
          <cell r="H47">
            <v>5</v>
          </cell>
        </row>
        <row r="50">
          <cell r="H50">
            <v>4</v>
          </cell>
        </row>
        <row r="53">
          <cell r="H53">
            <v>3.625</v>
          </cell>
        </row>
        <row r="56">
          <cell r="H56">
            <v>3.5</v>
          </cell>
        </row>
        <row r="59">
          <cell r="H59">
            <v>4.5</v>
          </cell>
        </row>
        <row r="62">
          <cell r="H62">
            <v>3.375</v>
          </cell>
        </row>
        <row r="65">
          <cell r="H65">
            <v>4.5</v>
          </cell>
        </row>
        <row r="68">
          <cell r="H68">
            <v>3.5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39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0" t="s">
        <v>5</v>
      </c>
      <c r="B8" s="41" t="s">
        <v>6</v>
      </c>
      <c r="C8" s="41" t="s">
        <v>7</v>
      </c>
      <c r="D8" s="41" t="s">
        <v>8</v>
      </c>
      <c r="E8" s="42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0" t="s">
        <v>5</v>
      </c>
      <c r="B12" s="41" t="s">
        <v>6</v>
      </c>
      <c r="C12" s="41" t="s">
        <v>7</v>
      </c>
      <c r="D12" s="41" t="s">
        <v>8</v>
      </c>
      <c r="E12" s="42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0" t="s">
        <v>5</v>
      </c>
      <c r="B16" s="41" t="s">
        <v>6</v>
      </c>
      <c r="C16" s="41" t="s">
        <v>7</v>
      </c>
      <c r="D16" s="41" t="s">
        <v>8</v>
      </c>
      <c r="E16" s="42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0" t="s">
        <v>5</v>
      </c>
      <c r="B20" s="41" t="s">
        <v>6</v>
      </c>
      <c r="C20" s="41" t="s">
        <v>7</v>
      </c>
      <c r="D20" s="41" t="s">
        <v>8</v>
      </c>
      <c r="E20" s="42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0" t="s">
        <v>5</v>
      </c>
      <c r="B24" s="41" t="s">
        <v>6</v>
      </c>
      <c r="C24" s="41" t="s">
        <v>7</v>
      </c>
      <c r="D24" s="41" t="s">
        <v>8</v>
      </c>
      <c r="E24" s="42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0" t="s">
        <v>5</v>
      </c>
      <c r="B28" s="41" t="s">
        <v>6</v>
      </c>
      <c r="C28" s="41" t="s">
        <v>7</v>
      </c>
      <c r="D28" s="41" t="s">
        <v>8</v>
      </c>
      <c r="E28" s="42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0" t="s">
        <v>5</v>
      </c>
      <c r="B32" s="41" t="s">
        <v>6</v>
      </c>
      <c r="C32" s="41" t="s">
        <v>7</v>
      </c>
      <c r="D32" s="41" t="s">
        <v>8</v>
      </c>
      <c r="E32" s="42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0" t="s">
        <v>5</v>
      </c>
      <c r="B36" s="41" t="s">
        <v>6</v>
      </c>
      <c r="C36" s="41" t="s">
        <v>7</v>
      </c>
      <c r="D36" s="41" t="s">
        <v>8</v>
      </c>
      <c r="E36" s="42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0" t="s">
        <v>5</v>
      </c>
      <c r="B40" s="41" t="s">
        <v>6</v>
      </c>
      <c r="C40" s="41" t="s">
        <v>7</v>
      </c>
      <c r="D40" s="41" t="s">
        <v>8</v>
      </c>
      <c r="E40" s="42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0" t="s">
        <v>5</v>
      </c>
      <c r="B44" s="41" t="s">
        <v>6</v>
      </c>
      <c r="C44" s="41" t="s">
        <v>7</v>
      </c>
      <c r="D44" s="41" t="s">
        <v>8</v>
      </c>
      <c r="E44" s="42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0" t="s">
        <v>5</v>
      </c>
      <c r="B48" s="41" t="s">
        <v>6</v>
      </c>
      <c r="C48" s="41" t="s">
        <v>7</v>
      </c>
      <c r="D48" s="41" t="s">
        <v>8</v>
      </c>
      <c r="E48" s="42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0" t="s">
        <v>5</v>
      </c>
      <c r="B52" s="41" t="s">
        <v>6</v>
      </c>
      <c r="C52" s="41" t="s">
        <v>7</v>
      </c>
      <c r="D52" s="41" t="s">
        <v>8</v>
      </c>
      <c r="E52" s="42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0" t="s">
        <v>5</v>
      </c>
      <c r="B56" s="41" t="s">
        <v>6</v>
      </c>
      <c r="C56" s="41" t="s">
        <v>7</v>
      </c>
      <c r="D56" s="41" t="s">
        <v>8</v>
      </c>
      <c r="E56" s="42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0" t="s">
        <v>5</v>
      </c>
      <c r="B60" s="41" t="s">
        <v>6</v>
      </c>
      <c r="C60" s="41" t="s">
        <v>7</v>
      </c>
      <c r="D60" s="41" t="s">
        <v>8</v>
      </c>
      <c r="E60" s="42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0" t="s">
        <v>5</v>
      </c>
      <c r="B64" s="41" t="s">
        <v>6</v>
      </c>
      <c r="C64" s="41" t="s">
        <v>7</v>
      </c>
      <c r="D64" s="41" t="s">
        <v>8</v>
      </c>
      <c r="E64" s="42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0" t="s">
        <v>5</v>
      </c>
      <c r="B68" s="41" t="s">
        <v>6</v>
      </c>
      <c r="C68" s="41" t="s">
        <v>7</v>
      </c>
      <c r="D68" s="41" t="s">
        <v>8</v>
      </c>
      <c r="E68" s="42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0" t="s">
        <v>5</v>
      </c>
      <c r="B72" s="41" t="s">
        <v>6</v>
      </c>
      <c r="C72" s="41" t="s">
        <v>7</v>
      </c>
      <c r="D72" s="41" t="s">
        <v>8</v>
      </c>
      <c r="E72" s="42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0" t="s">
        <v>5</v>
      </c>
      <c r="B76" s="41" t="s">
        <v>6</v>
      </c>
      <c r="C76" s="41" t="s">
        <v>7</v>
      </c>
      <c r="D76" s="41" t="s">
        <v>8</v>
      </c>
      <c r="E76" s="42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0" t="s">
        <v>5</v>
      </c>
      <c r="B80" s="41" t="s">
        <v>6</v>
      </c>
      <c r="C80" s="41" t="s">
        <v>7</v>
      </c>
      <c r="D80" s="41" t="s">
        <v>8</v>
      </c>
      <c r="E80" s="42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0" t="s">
        <v>5</v>
      </c>
      <c r="B84" s="41" t="s">
        <v>6</v>
      </c>
      <c r="C84" s="41" t="s">
        <v>7</v>
      </c>
      <c r="D84" s="41" t="s">
        <v>8</v>
      </c>
      <c r="E84" s="42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3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>
        <v>45996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8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10</v>
      </c>
    </row>
    <row r="6" spans="1:14" ht="20.100000000000001" customHeight="1" x14ac:dyDescent="0.25">
      <c r="A6" s="3" t="s">
        <v>14</v>
      </c>
      <c r="B6" s="3"/>
      <c r="C6" s="13">
        <v>5</v>
      </c>
    </row>
    <row r="7" spans="1:14" ht="20.100000000000001" customHeight="1" x14ac:dyDescent="0.25">
      <c r="A7" s="3" t="s">
        <v>15</v>
      </c>
      <c r="B7" s="3"/>
      <c r="C7" s="14">
        <f>C6/C5</f>
        <v>0.5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1" t="s">
        <v>40</v>
      </c>
      <c r="I10" s="15"/>
    </row>
    <row r="11" spans="1:14" ht="20.100000000000001" customHeight="1" thickBot="1" x14ac:dyDescent="0.3">
      <c r="B11" s="20">
        <v>3</v>
      </c>
      <c r="C11" s="21"/>
      <c r="D11" s="21">
        <v>2</v>
      </c>
      <c r="E11" s="21"/>
      <c r="F11" s="22"/>
      <c r="H11" s="30">
        <f>(B10*B11+C10*C11+D10*D11+E10*E11+F10*F11)/$C$6</f>
        <v>4.2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1" t="s">
        <v>40</v>
      </c>
    </row>
    <row r="14" spans="1:14" ht="20.100000000000001" customHeight="1" thickBot="1" x14ac:dyDescent="0.3">
      <c r="B14" s="20"/>
      <c r="C14" s="21">
        <v>5</v>
      </c>
      <c r="D14" s="21"/>
      <c r="E14" s="21"/>
      <c r="F14" s="22"/>
      <c r="H14" s="30">
        <f>(B13*B14+C13*C14+D13*D14+E13*E14+F13*F14)/$C$6</f>
        <v>4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1" t="s">
        <v>40</v>
      </c>
      <c r="J16" s="1" t="s">
        <v>37</v>
      </c>
    </row>
    <row r="17" spans="1:11" ht="20.100000000000001" customHeight="1" thickBot="1" x14ac:dyDescent="0.3">
      <c r="B17" s="20"/>
      <c r="C17" s="21">
        <v>1</v>
      </c>
      <c r="D17" s="21">
        <v>3</v>
      </c>
      <c r="E17" s="21"/>
      <c r="F17" s="22">
        <v>1</v>
      </c>
      <c r="H17" s="30">
        <f>(B16*B17+C16*C17+D16*D17+E16*E17+F16*F17)/$C$6</f>
        <v>2.8</v>
      </c>
      <c r="I17" s="32" t="s">
        <v>37</v>
      </c>
      <c r="J17" s="34"/>
      <c r="K17" s="34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1" t="s">
        <v>40</v>
      </c>
    </row>
    <row r="20" spans="1:11" ht="20.100000000000001" customHeight="1" thickBot="1" x14ac:dyDescent="0.3">
      <c r="B20" s="20">
        <v>1</v>
      </c>
      <c r="C20" s="21">
        <v>2</v>
      </c>
      <c r="D20" s="21">
        <v>2</v>
      </c>
      <c r="E20" s="21"/>
      <c r="F20" s="22"/>
      <c r="H20" s="30">
        <f>(B19*B20+C19*C20+D19*D20+E19*E20+F19*F20)/$C$6</f>
        <v>3.8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1" t="s">
        <v>40</v>
      </c>
      <c r="J22" s="1" t="s">
        <v>37</v>
      </c>
    </row>
    <row r="23" spans="1:11" ht="20.100000000000001" customHeight="1" thickBot="1" x14ac:dyDescent="0.3">
      <c r="B23" s="20">
        <v>3</v>
      </c>
      <c r="C23" s="21"/>
      <c r="D23" s="21">
        <v>1</v>
      </c>
      <c r="E23" s="21">
        <v>1</v>
      </c>
      <c r="F23" s="22"/>
      <c r="H23" s="30">
        <f>(B22*B23+C22*C23+D22*D23+E22*E23+F22*F23)/$C$6</f>
        <v>4</v>
      </c>
      <c r="J23" s="36" t="s">
        <v>37</v>
      </c>
      <c r="K23" s="36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1" t="s">
        <v>40</v>
      </c>
    </row>
    <row r="26" spans="1:11" ht="20.100000000000001" customHeight="1" thickBot="1" x14ac:dyDescent="0.3">
      <c r="B26" s="20">
        <v>3</v>
      </c>
      <c r="C26" s="21"/>
      <c r="D26" s="21">
        <v>1</v>
      </c>
      <c r="E26" s="21"/>
      <c r="F26" s="22">
        <v>1</v>
      </c>
      <c r="H26" s="30">
        <f>(B25*B26+C25*C26+D25*D26+E25*E26+F25*F26)/$C$6</f>
        <v>3.8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1" t="s">
        <v>40</v>
      </c>
    </row>
    <row r="29" spans="1:11" ht="20.100000000000001" customHeight="1" thickBot="1" x14ac:dyDescent="0.3">
      <c r="B29" s="20"/>
      <c r="C29" s="21">
        <v>3</v>
      </c>
      <c r="D29" s="21"/>
      <c r="E29" s="21">
        <v>1</v>
      </c>
      <c r="F29" s="22">
        <v>1</v>
      </c>
      <c r="H29" s="30">
        <f>(B28*B29+C28*C29+D28*D29+E28*E29+F28*F29)/$C$6</f>
        <v>3</v>
      </c>
      <c r="I29" s="32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1" t="s">
        <v>40</v>
      </c>
    </row>
    <row r="32" spans="1:11" ht="20.100000000000001" customHeight="1" thickBot="1" x14ac:dyDescent="0.3">
      <c r="B32" s="20"/>
      <c r="C32" s="21"/>
      <c r="D32" s="21">
        <v>4</v>
      </c>
      <c r="E32" s="21">
        <v>1</v>
      </c>
      <c r="F32" s="22"/>
      <c r="H32" s="30">
        <f>(B31*B32+C31*C32+D31*D32+E31*E32+F31*F32)/$C$6</f>
        <v>2.8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1" t="s">
        <v>40</v>
      </c>
    </row>
    <row r="35" spans="1:12" ht="20.100000000000001" customHeight="1" thickBot="1" x14ac:dyDescent="0.3">
      <c r="B35" s="20">
        <v>3</v>
      </c>
      <c r="C35" s="21">
        <v>2</v>
      </c>
      <c r="D35" s="21"/>
      <c r="E35" s="21"/>
      <c r="F35" s="22"/>
      <c r="H35" s="30">
        <f>(B34*B35+C34*C35+D34*D35+E34*E35+F34*F35)/$C$6</f>
        <v>4.5999999999999996</v>
      </c>
      <c r="I35" s="37" t="s">
        <v>37</v>
      </c>
      <c r="J35" s="36"/>
      <c r="K35" s="36"/>
      <c r="L35" s="36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1" t="s">
        <v>40</v>
      </c>
    </row>
    <row r="38" spans="1:12" ht="20.100000000000001" customHeight="1" thickBot="1" x14ac:dyDescent="0.3">
      <c r="B38" s="20">
        <v>2</v>
      </c>
      <c r="C38" s="21">
        <v>1</v>
      </c>
      <c r="D38" s="21">
        <v>2</v>
      </c>
      <c r="E38" s="21"/>
      <c r="F38" s="22"/>
      <c r="H38" s="30">
        <f>(B37*B38+C37*C38+D37*D38+E37*E38+F37*F38)/$C$6</f>
        <v>4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1" t="s">
        <v>40</v>
      </c>
    </row>
    <row r="41" spans="1:12" ht="20.100000000000001" customHeight="1" thickBot="1" x14ac:dyDescent="0.3">
      <c r="B41" s="20">
        <v>2</v>
      </c>
      <c r="C41" s="21">
        <v>1</v>
      </c>
      <c r="D41" s="21">
        <v>2</v>
      </c>
      <c r="E41" s="21"/>
      <c r="F41" s="22"/>
      <c r="H41" s="30">
        <f>(B40*B41+C40*C41+D40*D41+E40*E41+F40*F41)/$C$6</f>
        <v>4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1" t="s">
        <v>40</v>
      </c>
    </row>
    <row r="44" spans="1:12" ht="20.100000000000001" customHeight="1" thickBot="1" x14ac:dyDescent="0.3">
      <c r="B44" s="20">
        <v>3</v>
      </c>
      <c r="C44" s="21">
        <v>2</v>
      </c>
      <c r="D44" s="21"/>
      <c r="E44" s="21"/>
      <c r="F44" s="22"/>
      <c r="H44" s="30">
        <f>(B43*B44+C43*C44+D43*D44+E43*E44+F43*F44)/$C$6</f>
        <v>4.5999999999999996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1" t="s">
        <v>40</v>
      </c>
    </row>
    <row r="47" spans="1:12" ht="20.100000000000001" customHeight="1" thickBot="1" x14ac:dyDescent="0.3">
      <c r="B47" s="20">
        <v>5</v>
      </c>
      <c r="C47" s="21"/>
      <c r="D47" s="21"/>
      <c r="E47" s="21"/>
      <c r="F47" s="22"/>
      <c r="H47" s="30">
        <f>(B46*B47+C46*C47+D46*D47+E46*E47+F46*F47)/$C$6</f>
        <v>5</v>
      </c>
      <c r="J47" s="36"/>
      <c r="K47" s="36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1" t="s">
        <v>40</v>
      </c>
    </row>
    <row r="50" spans="1:11" ht="20.100000000000001" customHeight="1" thickBot="1" x14ac:dyDescent="0.3">
      <c r="B50" s="20">
        <v>2</v>
      </c>
      <c r="C50" s="21">
        <v>2</v>
      </c>
      <c r="D50" s="21">
        <v>1</v>
      </c>
      <c r="E50" s="21"/>
      <c r="F50" s="22"/>
      <c r="H50" s="30">
        <f>(B49*B50+C49*C50+D49*D50+E49*E50+F49*F50)/$C$6</f>
        <v>4.2</v>
      </c>
      <c r="I50" s="32" t="s">
        <v>37</v>
      </c>
      <c r="J50" s="36"/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1" t="s">
        <v>40</v>
      </c>
    </row>
    <row r="53" spans="1:11" ht="20.100000000000001" customHeight="1" thickBot="1" x14ac:dyDescent="0.3">
      <c r="B53" s="20">
        <v>3</v>
      </c>
      <c r="C53" s="21">
        <v>1</v>
      </c>
      <c r="D53" s="21">
        <v>1</v>
      </c>
      <c r="E53" s="21"/>
      <c r="F53" s="22"/>
      <c r="H53" s="30">
        <f>(B52*B53+C52*C53+D52*D53+E52*E53+F52*F53)/$C$6</f>
        <v>4.4000000000000004</v>
      </c>
      <c r="I53" s="32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1" t="s">
        <v>40</v>
      </c>
    </row>
    <row r="56" spans="1:11" ht="20.100000000000001" customHeight="1" thickBot="1" x14ac:dyDescent="0.3">
      <c r="B56" s="20">
        <v>1</v>
      </c>
      <c r="C56" s="21">
        <v>2</v>
      </c>
      <c r="D56" s="21">
        <v>2</v>
      </c>
      <c r="E56" s="21"/>
      <c r="F56" s="22"/>
      <c r="H56" s="30">
        <f>(B55*B56+C55*C56+D55*D56+E55*E56+F55*F56)/$C$6</f>
        <v>3.8</v>
      </c>
      <c r="J56" s="36"/>
      <c r="K56" s="36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1" t="s">
        <v>40</v>
      </c>
    </row>
    <row r="59" spans="1:11" ht="20.100000000000001" customHeight="1" thickBot="1" x14ac:dyDescent="0.3">
      <c r="B59" s="20">
        <v>2</v>
      </c>
      <c r="C59" s="21">
        <v>2</v>
      </c>
      <c r="D59" s="21">
        <v>1</v>
      </c>
      <c r="E59" s="21"/>
      <c r="F59" s="22"/>
      <c r="H59" s="30">
        <f>(B58*B59+C58*C59+D58*D59+E58*E59+F58*F59)/$C$6</f>
        <v>4.2</v>
      </c>
      <c r="J59" s="36"/>
      <c r="K59" s="36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1" t="s">
        <v>40</v>
      </c>
    </row>
    <row r="62" spans="1:11" ht="20.100000000000001" customHeight="1" thickBot="1" x14ac:dyDescent="0.3">
      <c r="B62" s="20">
        <v>3</v>
      </c>
      <c r="C62" s="21">
        <v>1</v>
      </c>
      <c r="D62" s="21">
        <v>1</v>
      </c>
      <c r="E62" s="21"/>
      <c r="F62" s="22"/>
      <c r="H62" s="30">
        <f>(B61*B62+C61*C62+D61*D62+E61*E62+F61*F62)/$C$6</f>
        <v>4.4000000000000004</v>
      </c>
      <c r="J62" s="36"/>
      <c r="K62" s="36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1" t="s">
        <v>40</v>
      </c>
    </row>
    <row r="65" spans="1:14" ht="20.100000000000001" customHeight="1" thickBot="1" x14ac:dyDescent="0.3">
      <c r="B65" s="20">
        <v>1</v>
      </c>
      <c r="C65" s="21">
        <v>4</v>
      </c>
      <c r="D65" s="21"/>
      <c r="E65" s="21"/>
      <c r="F65" s="22"/>
      <c r="H65" s="30">
        <f>(B64*B65+C64*C65+D64*D65+E64*E65+F64*F65)/$C$6</f>
        <v>4.2</v>
      </c>
      <c r="I65" s="32" t="s">
        <v>37</v>
      </c>
      <c r="J65" s="36"/>
      <c r="K65" s="36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1" t="s">
        <v>40</v>
      </c>
    </row>
    <row r="68" spans="1:14" ht="20.100000000000001" customHeight="1" thickBot="1" x14ac:dyDescent="0.3">
      <c r="B68" s="20">
        <v>1</v>
      </c>
      <c r="C68" s="21">
        <v>3</v>
      </c>
      <c r="D68" s="21">
        <v>1</v>
      </c>
      <c r="E68" s="21"/>
      <c r="F68" s="22"/>
      <c r="H68" s="30">
        <f>(B67*B68+C67*C68+D67*D68+E67*E68+F67*F68)/$C$6</f>
        <v>4</v>
      </c>
      <c r="J68" s="36"/>
      <c r="K68" s="36"/>
    </row>
    <row r="69" spans="1:14" ht="20.100000000000001" customHeight="1" x14ac:dyDescent="0.25">
      <c r="B69" s="23"/>
      <c r="C69" s="23"/>
      <c r="D69" s="23"/>
      <c r="E69" s="23"/>
      <c r="F69" s="23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4" t="s">
        <v>39</v>
      </c>
      <c r="B72" s="25"/>
      <c r="C72" s="25"/>
      <c r="D72" s="25"/>
      <c r="E72" s="25"/>
      <c r="F72" s="25"/>
      <c r="G72" s="25"/>
      <c r="H72" s="25"/>
      <c r="I72" s="25"/>
      <c r="J72" s="25"/>
      <c r="K72" s="26"/>
    </row>
    <row r="73" spans="1:14" ht="20.100000000000001" customHeight="1" x14ac:dyDescent="0.25">
      <c r="A73" s="27" t="s">
        <v>38</v>
      </c>
      <c r="B73" s="28"/>
      <c r="C73" s="28"/>
      <c r="D73" s="28"/>
      <c r="E73" s="28"/>
      <c r="F73" s="28"/>
      <c r="G73" s="28"/>
      <c r="H73" s="28"/>
      <c r="I73" s="28"/>
      <c r="J73" s="28"/>
      <c r="K73" s="29"/>
    </row>
    <row r="74" spans="1:14" ht="20.100000000000001" customHeight="1" x14ac:dyDescent="0.25">
      <c r="A74" s="65" t="s">
        <v>56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4" ht="20.100000000000001" customHeight="1" x14ac:dyDescent="0.25">
      <c r="A75" s="65" t="s">
        <v>57</v>
      </c>
      <c r="B75" s="28"/>
      <c r="C75" s="28"/>
      <c r="D75" s="28"/>
      <c r="E75" s="28"/>
      <c r="F75" s="28"/>
      <c r="G75" s="28"/>
      <c r="H75" s="28"/>
      <c r="I75" s="28"/>
      <c r="J75" s="28"/>
      <c r="K75" s="29"/>
    </row>
    <row r="76" spans="1:14" ht="20.100000000000001" customHeight="1" x14ac:dyDescent="0.25">
      <c r="A76" s="65" t="s">
        <v>58</v>
      </c>
      <c r="B76" s="28"/>
      <c r="C76" s="28"/>
      <c r="D76" s="28"/>
      <c r="E76" s="28"/>
      <c r="F76" s="28"/>
      <c r="G76" s="28"/>
      <c r="H76" s="28"/>
      <c r="I76" s="28"/>
      <c r="J76" s="28"/>
      <c r="K76" s="29"/>
    </row>
    <row r="77" spans="1:14" ht="20.100000000000001" customHeight="1" x14ac:dyDescent="0.25">
      <c r="A77" s="65" t="s">
        <v>59</v>
      </c>
      <c r="B77" s="28"/>
      <c r="C77" s="28"/>
      <c r="D77" s="28"/>
      <c r="E77" s="28"/>
      <c r="F77" s="28"/>
      <c r="G77" s="28"/>
      <c r="H77" s="28"/>
      <c r="I77" s="28"/>
      <c r="J77" s="28"/>
      <c r="K77" s="29"/>
    </row>
    <row r="78" spans="1:14" ht="20.100000000000001" customHeight="1" x14ac:dyDescent="0.25">
      <c r="A78" s="65" t="s">
        <v>60</v>
      </c>
      <c r="B78" s="28"/>
      <c r="C78" s="28"/>
      <c r="D78" s="28"/>
      <c r="E78" s="28"/>
      <c r="F78" s="28"/>
      <c r="G78" s="28"/>
      <c r="H78" s="28"/>
      <c r="I78" s="28"/>
      <c r="J78" s="28"/>
      <c r="K78" s="29"/>
    </row>
    <row r="79" spans="1:14" ht="20.100000000000001" customHeight="1" x14ac:dyDescent="0.25">
      <c r="A79" s="65" t="s">
        <v>61</v>
      </c>
      <c r="B79" s="28"/>
      <c r="C79" s="28"/>
      <c r="D79" s="28"/>
      <c r="E79" s="28"/>
      <c r="F79" s="28"/>
      <c r="G79" s="28"/>
      <c r="H79" s="28"/>
      <c r="I79" s="28"/>
      <c r="J79" s="28"/>
      <c r="K79" s="29"/>
    </row>
    <row r="80" spans="1:14" ht="20.100000000000001" customHeight="1" x14ac:dyDescent="0.25">
      <c r="A80" s="65" t="s">
        <v>62</v>
      </c>
      <c r="B80" s="28"/>
      <c r="C80" s="28"/>
      <c r="D80" s="28"/>
      <c r="E80" s="28"/>
      <c r="F80" s="28"/>
      <c r="G80" s="28"/>
      <c r="H80" s="28"/>
      <c r="I80" s="28"/>
      <c r="J80" s="28"/>
      <c r="K80" s="29"/>
    </row>
    <row r="81" spans="1:11" ht="20.100000000000001" customHeight="1" thickBot="1" x14ac:dyDescent="0.3">
      <c r="A81" s="65" t="s">
        <v>63</v>
      </c>
      <c r="B81" s="28"/>
      <c r="C81" s="28"/>
      <c r="D81" s="28"/>
      <c r="E81" s="28"/>
      <c r="F81" s="28"/>
      <c r="G81" s="28"/>
      <c r="H81" s="28"/>
      <c r="I81" s="28"/>
      <c r="J81" s="28"/>
      <c r="K81" s="29"/>
    </row>
    <row r="82" spans="1:11" ht="20.100000000000001" customHeight="1" x14ac:dyDescent="0.25">
      <c r="A82" s="33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35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6" t="s">
        <v>50</v>
      </c>
      <c r="E2" s="57" t="s">
        <v>51</v>
      </c>
      <c r="F2" s="58" t="s">
        <v>49</v>
      </c>
    </row>
    <row r="3" spans="2:6" ht="8.25" customHeight="1" thickTop="1" thickBot="1" x14ac:dyDescent="0.3">
      <c r="D3" s="43"/>
      <c r="E3" s="43"/>
    </row>
    <row r="4" spans="2:6" ht="17.25" thickTop="1" thickBot="1" x14ac:dyDescent="0.3">
      <c r="C4" s="59" t="s">
        <v>52</v>
      </c>
      <c r="D4" s="60">
        <f>'[1]Sec. 01'!$C$7</f>
        <v>0.8</v>
      </c>
      <c r="E4" s="60">
        <f>'Sec. 01'!C7</f>
        <v>0.5</v>
      </c>
      <c r="F4" s="61">
        <f>(E4-D4)/D4</f>
        <v>-0.37500000000000006</v>
      </c>
    </row>
    <row r="5" spans="2:6" ht="10.5" customHeight="1" thickTop="1" thickBot="1" x14ac:dyDescent="0.3"/>
    <row r="6" spans="2:6" s="43" customFormat="1" ht="17.25" thickTop="1" thickBot="1" x14ac:dyDescent="0.3">
      <c r="B6" s="56" t="s">
        <v>45</v>
      </c>
      <c r="C6" s="57" t="s">
        <v>46</v>
      </c>
      <c r="D6" s="57" t="s">
        <v>47</v>
      </c>
      <c r="E6" s="57" t="s">
        <v>48</v>
      </c>
      <c r="F6" s="58" t="s">
        <v>49</v>
      </c>
    </row>
    <row r="7" spans="2:6" ht="10.5" customHeight="1" thickTop="1" thickBot="1" x14ac:dyDescent="0.3"/>
    <row r="8" spans="2:6" ht="16.5" thickTop="1" x14ac:dyDescent="0.25">
      <c r="B8" s="44">
        <v>1</v>
      </c>
      <c r="C8" s="45">
        <f>'[1]Sec. 01'!$H$11</f>
        <v>4.375</v>
      </c>
      <c r="D8" s="45">
        <f>'Sec. 01'!H11</f>
        <v>4.2</v>
      </c>
      <c r="E8" s="46">
        <f>D8-C8</f>
        <v>-0.17499999999999982</v>
      </c>
      <c r="F8" s="47">
        <f>E8/C8</f>
        <v>-3.9999999999999959E-2</v>
      </c>
    </row>
    <row r="9" spans="2:6" x14ac:dyDescent="0.25">
      <c r="B9" s="48">
        <v>2</v>
      </c>
      <c r="C9" s="49">
        <f>'[1]Sec. 01'!$H$14</f>
        <v>4</v>
      </c>
      <c r="D9" s="49">
        <f>'Sec. 01'!H14</f>
        <v>4</v>
      </c>
      <c r="E9" s="50">
        <f t="shared" ref="E9:E27" si="0">D9-C9</f>
        <v>0</v>
      </c>
      <c r="F9" s="51">
        <f t="shared" ref="F9:F27" si="1">E9/C9</f>
        <v>0</v>
      </c>
    </row>
    <row r="10" spans="2:6" x14ac:dyDescent="0.25">
      <c r="B10" s="48">
        <v>3</v>
      </c>
      <c r="C10" s="49">
        <f>'[1]Sec. 01'!$H$17</f>
        <v>3.25</v>
      </c>
      <c r="D10" s="49">
        <f>'Sec. 01'!H17</f>
        <v>2.8</v>
      </c>
      <c r="E10" s="50">
        <f t="shared" si="0"/>
        <v>-0.45000000000000018</v>
      </c>
      <c r="F10" s="51">
        <f t="shared" si="1"/>
        <v>-0.13846153846153852</v>
      </c>
    </row>
    <row r="11" spans="2:6" x14ac:dyDescent="0.25">
      <c r="B11" s="48">
        <v>4</v>
      </c>
      <c r="C11" s="49">
        <f>'[1]Sec. 01'!$H$20</f>
        <v>3.625</v>
      </c>
      <c r="D11" s="49">
        <f>'Sec. 01'!H20</f>
        <v>3.8</v>
      </c>
      <c r="E11" s="50">
        <f t="shared" si="0"/>
        <v>0.17499999999999982</v>
      </c>
      <c r="F11" s="51">
        <f t="shared" si="1"/>
        <v>4.8275862068965468E-2</v>
      </c>
    </row>
    <row r="12" spans="2:6" x14ac:dyDescent="0.25">
      <c r="B12" s="48">
        <v>5</v>
      </c>
      <c r="C12" s="49">
        <f>'[1]Sec. 01'!$H$23</f>
        <v>3.75</v>
      </c>
      <c r="D12" s="49">
        <f>'Sec. 01'!H23</f>
        <v>4</v>
      </c>
      <c r="E12" s="50">
        <f t="shared" si="0"/>
        <v>0.25</v>
      </c>
      <c r="F12" s="51">
        <f t="shared" si="1"/>
        <v>6.6666666666666666E-2</v>
      </c>
    </row>
    <row r="13" spans="2:6" x14ac:dyDescent="0.25">
      <c r="B13" s="48">
        <v>6</v>
      </c>
      <c r="C13" s="49">
        <f>'[1]Sec. 01'!$H$26</f>
        <v>3.375</v>
      </c>
      <c r="D13" s="49">
        <f>'Sec. 01'!H26</f>
        <v>3.8</v>
      </c>
      <c r="E13" s="50">
        <f t="shared" si="0"/>
        <v>0.42499999999999982</v>
      </c>
      <c r="F13" s="51">
        <f t="shared" si="1"/>
        <v>0.12592592592592589</v>
      </c>
    </row>
    <row r="14" spans="2:6" x14ac:dyDescent="0.25">
      <c r="B14" s="48">
        <v>7</v>
      </c>
      <c r="C14" s="49">
        <f>'[1]Sec. 01'!$H$29</f>
        <v>2.75</v>
      </c>
      <c r="D14" s="49">
        <f>'Sec. 01'!H29</f>
        <v>3</v>
      </c>
      <c r="E14" s="50">
        <f t="shared" si="0"/>
        <v>0.25</v>
      </c>
      <c r="F14" s="51">
        <f t="shared" si="1"/>
        <v>9.0909090909090912E-2</v>
      </c>
    </row>
    <row r="15" spans="2:6" x14ac:dyDescent="0.25">
      <c r="B15" s="48">
        <v>8</v>
      </c>
      <c r="C15" s="49">
        <f>'[1]Sec. 01'!$H$32</f>
        <v>2.625</v>
      </c>
      <c r="D15" s="49">
        <f>'Sec. 01'!H32</f>
        <v>2.8</v>
      </c>
      <c r="E15" s="50">
        <f t="shared" si="0"/>
        <v>0.17499999999999982</v>
      </c>
      <c r="F15" s="51">
        <f t="shared" si="1"/>
        <v>6.6666666666666596E-2</v>
      </c>
    </row>
    <row r="16" spans="2:6" x14ac:dyDescent="0.25">
      <c r="B16" s="48">
        <v>9</v>
      </c>
      <c r="C16" s="49">
        <f>'[1]Sec. 01'!$H$35</f>
        <v>3.5</v>
      </c>
      <c r="D16" s="49">
        <f>'Sec. 01'!H35</f>
        <v>4.5999999999999996</v>
      </c>
      <c r="E16" s="50">
        <f t="shared" si="0"/>
        <v>1.0999999999999996</v>
      </c>
      <c r="F16" s="51">
        <f t="shared" si="1"/>
        <v>0.31428571428571417</v>
      </c>
    </row>
    <row r="17" spans="2:6" x14ac:dyDescent="0.25">
      <c r="B17" s="48">
        <v>10</v>
      </c>
      <c r="C17" s="49">
        <f>'[1]Sec. 01'!$H$38</f>
        <v>3</v>
      </c>
      <c r="D17" s="49">
        <f>'Sec. 01'!H38</f>
        <v>4</v>
      </c>
      <c r="E17" s="50">
        <f t="shared" si="0"/>
        <v>1</v>
      </c>
      <c r="F17" s="51">
        <f t="shared" si="1"/>
        <v>0.33333333333333331</v>
      </c>
    </row>
    <row r="18" spans="2:6" x14ac:dyDescent="0.25">
      <c r="B18" s="48">
        <v>11</v>
      </c>
      <c r="C18" s="49">
        <f>'[1]Sec. 01'!$H$41</f>
        <v>3.875</v>
      </c>
      <c r="D18" s="49">
        <f>'Sec. 01'!H41</f>
        <v>4</v>
      </c>
      <c r="E18" s="50">
        <f t="shared" si="0"/>
        <v>0.125</v>
      </c>
      <c r="F18" s="51">
        <f t="shared" si="1"/>
        <v>3.2258064516129031E-2</v>
      </c>
    </row>
    <row r="19" spans="2:6" x14ac:dyDescent="0.25">
      <c r="B19" s="48">
        <v>12</v>
      </c>
      <c r="C19" s="49">
        <f>'[1]Sec. 01'!$H$44</f>
        <v>4.75</v>
      </c>
      <c r="D19" s="49">
        <f>'Sec. 01'!H44</f>
        <v>4.5999999999999996</v>
      </c>
      <c r="E19" s="50">
        <f t="shared" si="0"/>
        <v>-0.15000000000000036</v>
      </c>
      <c r="F19" s="51">
        <f t="shared" si="1"/>
        <v>-3.157894736842113E-2</v>
      </c>
    </row>
    <row r="20" spans="2:6" x14ac:dyDescent="0.25">
      <c r="B20" s="48">
        <v>13</v>
      </c>
      <c r="C20" s="49">
        <f>'[1]Sec. 01'!$H$47</f>
        <v>5</v>
      </c>
      <c r="D20" s="49">
        <f>'Sec. 01'!H47</f>
        <v>5</v>
      </c>
      <c r="E20" s="50">
        <f t="shared" si="0"/>
        <v>0</v>
      </c>
      <c r="F20" s="51">
        <f t="shared" si="1"/>
        <v>0</v>
      </c>
    </row>
    <row r="21" spans="2:6" x14ac:dyDescent="0.25">
      <c r="B21" s="48">
        <v>14</v>
      </c>
      <c r="C21" s="49">
        <f>'[1]Sec. 01'!$H$50</f>
        <v>4</v>
      </c>
      <c r="D21" s="49">
        <f>'Sec. 01'!H50</f>
        <v>4.2</v>
      </c>
      <c r="E21" s="50">
        <f t="shared" si="0"/>
        <v>0.20000000000000018</v>
      </c>
      <c r="F21" s="51">
        <f t="shared" si="1"/>
        <v>5.0000000000000044E-2</v>
      </c>
    </row>
    <row r="22" spans="2:6" x14ac:dyDescent="0.25">
      <c r="B22" s="48">
        <v>15</v>
      </c>
      <c r="C22" s="49">
        <f>'[1]Sec. 01'!$H$53</f>
        <v>3.625</v>
      </c>
      <c r="D22" s="49">
        <f>'Sec. 01'!H53</f>
        <v>4.4000000000000004</v>
      </c>
      <c r="E22" s="50">
        <f t="shared" si="0"/>
        <v>0.77500000000000036</v>
      </c>
      <c r="F22" s="51">
        <f t="shared" si="1"/>
        <v>0.21379310344827596</v>
      </c>
    </row>
    <row r="23" spans="2:6" x14ac:dyDescent="0.25">
      <c r="B23" s="48">
        <v>16</v>
      </c>
      <c r="C23" s="49">
        <f>'[1]Sec. 01'!$H$56</f>
        <v>3.5</v>
      </c>
      <c r="D23" s="49">
        <f>'Sec. 01'!H56</f>
        <v>3.8</v>
      </c>
      <c r="E23" s="50">
        <f t="shared" si="0"/>
        <v>0.29999999999999982</v>
      </c>
      <c r="F23" s="51">
        <f t="shared" si="1"/>
        <v>8.571428571428566E-2</v>
      </c>
    </row>
    <row r="24" spans="2:6" x14ac:dyDescent="0.25">
      <c r="B24" s="48">
        <v>17</v>
      </c>
      <c r="C24" s="49">
        <f>'[1]Sec. 01'!$H$59</f>
        <v>4.5</v>
      </c>
      <c r="D24" s="49">
        <f>'Sec. 01'!H59</f>
        <v>4.2</v>
      </c>
      <c r="E24" s="50">
        <f t="shared" si="0"/>
        <v>-0.29999999999999982</v>
      </c>
      <c r="F24" s="51">
        <f t="shared" si="1"/>
        <v>-6.6666666666666624E-2</v>
      </c>
    </row>
    <row r="25" spans="2:6" x14ac:dyDescent="0.25">
      <c r="B25" s="48">
        <v>18</v>
      </c>
      <c r="C25" s="49">
        <f>'[1]Sec. 01'!$H$62</f>
        <v>3.375</v>
      </c>
      <c r="D25" s="49">
        <f>'Sec. 01'!H62</f>
        <v>4.4000000000000004</v>
      </c>
      <c r="E25" s="50">
        <f t="shared" si="0"/>
        <v>1.0250000000000004</v>
      </c>
      <c r="F25" s="51">
        <f t="shared" si="1"/>
        <v>0.30370370370370381</v>
      </c>
    </row>
    <row r="26" spans="2:6" x14ac:dyDescent="0.25">
      <c r="B26" s="48">
        <v>19</v>
      </c>
      <c r="C26" s="49">
        <f>'[1]Sec. 01'!$H$65</f>
        <v>4.5</v>
      </c>
      <c r="D26" s="49">
        <f>'Sec. 01'!H65</f>
        <v>4.2</v>
      </c>
      <c r="E26" s="50">
        <f t="shared" si="0"/>
        <v>-0.29999999999999982</v>
      </c>
      <c r="F26" s="51">
        <f t="shared" si="1"/>
        <v>-6.6666666666666624E-2</v>
      </c>
    </row>
    <row r="27" spans="2:6" ht="16.5" thickBot="1" x14ac:dyDescent="0.3">
      <c r="B27" s="52">
        <v>20</v>
      </c>
      <c r="C27" s="53">
        <f>'[1]Sec. 01'!$H$68</f>
        <v>3.5</v>
      </c>
      <c r="D27" s="53">
        <f>'Sec. 01'!H68</f>
        <v>4</v>
      </c>
      <c r="E27" s="54">
        <f t="shared" si="0"/>
        <v>0.5</v>
      </c>
      <c r="F27" s="55">
        <f t="shared" si="1"/>
        <v>0.14285714285714285</v>
      </c>
    </row>
    <row r="28" spans="2:6" ht="9.75" customHeight="1" thickTop="1" thickBot="1" x14ac:dyDescent="0.3"/>
    <row r="29" spans="2:6" ht="16.5" thickTop="1" x14ac:dyDescent="0.25">
      <c r="B29" s="62" t="s">
        <v>40</v>
      </c>
      <c r="C29" s="46">
        <f>AVERAGE(C8:C27)</f>
        <v>3.7437499999999999</v>
      </c>
      <c r="D29" s="46">
        <f>AVERAGE(D8:D27)</f>
        <v>3.9900000000000007</v>
      </c>
      <c r="E29" s="46">
        <f>AVERAGE(E8:E27)</f>
        <v>0.24625</v>
      </c>
      <c r="F29" s="47">
        <f>AVERAGE(F8:F27)</f>
        <v>7.6550787046630375E-2</v>
      </c>
    </row>
    <row r="30" spans="2:6" x14ac:dyDescent="0.25">
      <c r="B30" s="63" t="s">
        <v>53</v>
      </c>
      <c r="C30" s="50">
        <f>STDEV(C8:C27)</f>
        <v>0.64056281790641822</v>
      </c>
      <c r="D30" s="50">
        <f>STDEV(D8:D27)</f>
        <v>0.57114842757008655</v>
      </c>
      <c r="E30" s="50">
        <f>STDEV(E8:E27)</f>
        <v>0.44994699980284231</v>
      </c>
      <c r="F30" s="51">
        <f>STDEV(F8:F27)</f>
        <v>0.13137416285978748</v>
      </c>
    </row>
    <row r="31" spans="2:6" x14ac:dyDescent="0.25">
      <c r="B31" s="63" t="s">
        <v>54</v>
      </c>
      <c r="C31" s="50">
        <f>MAX(C8:C27)</f>
        <v>5</v>
      </c>
      <c r="D31" s="50">
        <f>MAX(D8:D27)</f>
        <v>5</v>
      </c>
      <c r="E31" s="50">
        <f>MAX(E8:E27)</f>
        <v>1.0999999999999996</v>
      </c>
      <c r="F31" s="51">
        <f>MAX(F8:F27)</f>
        <v>0.33333333333333331</v>
      </c>
    </row>
    <row r="32" spans="2:6" ht="16.5" thickBot="1" x14ac:dyDescent="0.3">
      <c r="B32" s="64" t="s">
        <v>55</v>
      </c>
      <c r="C32" s="54">
        <f>MIN(C8:C27)</f>
        <v>2.625</v>
      </c>
      <c r="D32" s="54">
        <f>MIN(D8:D27)</f>
        <v>2.8</v>
      </c>
      <c r="E32" s="54">
        <f>MIN(E8:E27)</f>
        <v>-0.45000000000000018</v>
      </c>
      <c r="F32" s="55">
        <f>MIN(F8:F27)</f>
        <v>-0.13846153846153852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2025-05-12T13:49:06Z</dcterms:modified>
</cp:coreProperties>
</file>